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12405" activeTab="0"/>
  </bookViews>
  <sheets>
    <sheet name="custodie CD" sheetId="1" r:id="rId1"/>
    <sheet name="cintur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<sst xmlns="http://schemas.openxmlformats.org/spreadsheetml/2006/main" count="22" uniqueCount="15">
  <si>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x</t>
  </si>
  <si>
    <t>p(x)</t>
  </si>
  <si>
    <t>freq oss</t>
  </si>
  <si>
    <t>freq attese</t>
  </si>
  <si>
    <r>
      <t xml:space="preserve">Numero di guidatori con la cintura di sicurezza, </t>
    </r>
    <r>
      <rPr>
        <b/>
        <i/>
        <sz val="9"/>
        <color indexed="8"/>
        <rFont val="Times"/>
        <family val="0"/>
      </rPr>
      <t>x</t>
    </r>
  </si>
  <si>
    <t>Frequenza osservata</t>
  </si>
  <si>
    <t>Frequenza attesa</t>
  </si>
  <si>
    <t>-</t>
  </si>
  <si>
    <t>Totale</t>
  </si>
  <si>
    <t>fo -fe</t>
  </si>
  <si>
    <t>[(fo-fe)(fo-fe)]/fe</t>
  </si>
  <si>
    <t>chi quadr calcolato</t>
  </si>
  <si>
    <t>alfa</t>
  </si>
  <si>
    <t>gdl (k-1)</t>
  </si>
  <si>
    <t>chi quadr critico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</si>
</sst>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Times"/>
      <family val="0"/>
    </font>
    <font>
      <b/>
      <i/>
      <sz val="9"/>
      <color indexed="8"/>
      <name val="Times"/>
      <family val="0"/>
    </font>
    <font>
      <sz val="9"/>
      <name val="Times"/>
      <family val="0"/>
    </font>
    <font>
      <b/>
      <sz val="9"/>
      <name val="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indent="2"/>
    </xf>
    <xf numFmtId="164" fontId="5" fillId="0" borderId="0" xfId="0" applyNumberFormat="1" applyFont="1" applyAlignment="1">
      <alignment horizontal="right" indent="2"/>
    </xf>
    <xf numFmtId="1" fontId="5" fillId="0" borderId="0" xfId="0" applyNumberFormat="1" applyFont="1" applyAlignment="1">
      <alignment horizontal="right" indent="2"/>
    </xf>
    <xf numFmtId="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indent="2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indent="2"/>
    </xf>
    <xf numFmtId="2" fontId="6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140625" defaultRowHeight="12.75"/>
  <cols>
    <col min="1" max="4" width="12.421875" style="0" customWidth="1"/>
  </cols>
  <sheetData>
    <row r="1" spans="1:4" s="2" customFormat="1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>
        <v>0</v>
      </c>
      <c r="B2">
        <f>BINOMDIST(A2,5,0.1,0)</f>
        <v>0.5904900000000001</v>
      </c>
      <c r="C2">
        <v>485</v>
      </c>
      <c r="D2" s="1">
        <f>$C$8*B2</f>
        <v>590.4900000000001</v>
      </c>
    </row>
    <row r="3" spans="1:4" ht="12.75">
      <c r="A3">
        <v>1</v>
      </c>
      <c r="B3">
        <f>BINOMDIST(A3,5,0.1,0)</f>
        <v>0.32805000000000006</v>
      </c>
      <c r="C3">
        <v>340</v>
      </c>
      <c r="D3" s="1">
        <f>$C$8*B3</f>
        <v>328.05000000000007</v>
      </c>
    </row>
    <row r="4" spans="1:4" ht="12.75">
      <c r="A4">
        <v>2</v>
      </c>
      <c r="B4">
        <f>BINOMDIST(A4,5,0.1,0)</f>
        <v>0.07290000000000003</v>
      </c>
      <c r="C4">
        <v>127</v>
      </c>
      <c r="D4" s="1">
        <f>$C$8*B4</f>
        <v>72.90000000000003</v>
      </c>
    </row>
    <row r="5" spans="1:4" ht="12.75">
      <c r="A5">
        <v>3</v>
      </c>
      <c r="B5">
        <f>BINOMDIST(A5,5,0.1,0)</f>
        <v>0.008100000000000001</v>
      </c>
      <c r="C5">
        <v>48</v>
      </c>
      <c r="D5" s="1">
        <f>$C$8*B5</f>
        <v>8.100000000000001</v>
      </c>
    </row>
    <row r="6" spans="1:4" ht="12.75">
      <c r="A6">
        <v>4</v>
      </c>
      <c r="B6">
        <f>BINOMDIST(A6,5,0.1,0)</f>
        <v>0.0004500000000000004</v>
      </c>
      <c r="C6">
        <v>0</v>
      </c>
      <c r="D6" s="1">
        <f>$C$8*B6</f>
        <v>0.4500000000000004</v>
      </c>
    </row>
    <row r="7" spans="1:4" ht="12.75">
      <c r="A7">
        <v>5</v>
      </c>
      <c r="B7">
        <f>BINOMDIST(A7,5,0.1,0)</f>
        <v>1.0000000000000016E-05</v>
      </c>
      <c r="C7">
        <v>0</v>
      </c>
      <c r="D7" s="1">
        <f>$C$8*B7</f>
        <v>0.010000000000000016</v>
      </c>
    </row>
    <row r="8" spans="3:4" ht="12.75">
      <c r="C8">
        <f>SUM(C2:C7)</f>
        <v>1000</v>
      </c>
      <c r="D8" s="1">
        <f>SUM(D2:D7)</f>
        <v>1000.0000000000003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14" sqref="C14"/>
    </sheetView>
  </sheetViews>
  <sheetFormatPr defaultColWidth="9.140625" defaultRowHeight="12.75"/>
  <cols>
    <col min="1" max="1" width="22.57421875" style="0" customWidth="1"/>
  </cols>
  <sheetData>
    <row r="1" spans="1:6" ht="24">
      <c r="A1" s="3" t="s">
        <v>4</v>
      </c>
      <c r="B1" s="3" t="s">
        <v>5</v>
      </c>
      <c r="C1" s="3" t="s">
        <v>1</v>
      </c>
      <c r="D1" s="3" t="s">
        <v>6</v>
      </c>
      <c r="E1" s="3"/>
      <c r="F1" s="3"/>
    </row>
    <row r="2" spans="1:6" ht="12.75">
      <c r="A2" s="4">
        <v>0</v>
      </c>
      <c r="B2" s="5">
        <v>0</v>
      </c>
      <c r="C2" s="6"/>
      <c r="D2" s="7"/>
      <c r="E2" s="7"/>
      <c r="F2" s="8"/>
    </row>
    <row r="3" spans="1:6" ht="12.75">
      <c r="A3" s="4">
        <v>1</v>
      </c>
      <c r="B3" s="5">
        <v>0</v>
      </c>
      <c r="C3" s="6"/>
      <c r="D3" s="7"/>
      <c r="E3" s="7"/>
      <c r="F3" s="8"/>
    </row>
    <row r="4" spans="1:6" ht="12.75">
      <c r="A4" s="4">
        <v>2</v>
      </c>
      <c r="B4" s="5">
        <v>1</v>
      </c>
      <c r="C4" s="6"/>
      <c r="D4" s="7"/>
      <c r="E4" s="7"/>
      <c r="F4" s="8"/>
    </row>
    <row r="5" spans="1:6" ht="12.75">
      <c r="A5" s="4">
        <v>3</v>
      </c>
      <c r="B5" s="5">
        <v>6</v>
      </c>
      <c r="C5" s="6"/>
      <c r="D5" s="7"/>
      <c r="E5" s="7"/>
      <c r="F5" s="8"/>
    </row>
    <row r="6" spans="1:6" ht="12.75">
      <c r="A6" s="4">
        <v>4</v>
      </c>
      <c r="B6" s="5">
        <v>33</v>
      </c>
      <c r="C6" s="6"/>
      <c r="D6" s="7"/>
      <c r="E6" s="7"/>
      <c r="F6" s="8"/>
    </row>
    <row r="7" spans="1:6" ht="12.75">
      <c r="A7" s="4">
        <v>5</v>
      </c>
      <c r="B7" s="5">
        <v>116</v>
      </c>
      <c r="C7" s="6"/>
      <c r="D7" s="7"/>
      <c r="E7" s="7"/>
      <c r="F7" s="8"/>
    </row>
    <row r="8" spans="1:6" ht="12.75">
      <c r="A8" s="4">
        <v>6</v>
      </c>
      <c r="B8" s="5">
        <v>213</v>
      </c>
      <c r="C8" s="6"/>
      <c r="D8" s="7"/>
      <c r="E8" s="7"/>
      <c r="F8" s="8"/>
    </row>
    <row r="9" spans="1:6" ht="12.75">
      <c r="A9" s="4">
        <v>7</v>
      </c>
      <c r="B9" s="5">
        <v>275</v>
      </c>
      <c r="C9" s="6"/>
      <c r="D9" s="7"/>
      <c r="E9" s="7"/>
      <c r="F9" s="8"/>
    </row>
    <row r="10" spans="1:6" ht="12.75">
      <c r="A10" s="4">
        <v>8</v>
      </c>
      <c r="B10" s="5">
        <v>216</v>
      </c>
      <c r="C10" s="6"/>
      <c r="D10" s="7"/>
      <c r="E10" s="7"/>
      <c r="F10" s="8"/>
    </row>
    <row r="11" spans="1:6" ht="12.75">
      <c r="A11" s="4">
        <v>9</v>
      </c>
      <c r="B11" s="5">
        <v>119</v>
      </c>
      <c r="C11" s="6"/>
      <c r="D11" s="7"/>
      <c r="E11" s="7"/>
      <c r="F11" s="8"/>
    </row>
    <row r="12" spans="1:6" ht="12.75">
      <c r="A12" s="9">
        <v>10</v>
      </c>
      <c r="B12" s="10">
        <v>21</v>
      </c>
      <c r="C12" s="6"/>
      <c r="D12" s="7"/>
      <c r="E12" s="7"/>
      <c r="F12" s="8"/>
    </row>
    <row r="13" spans="1:6" ht="12.75">
      <c r="A13" s="11" t="s">
        <v>8</v>
      </c>
      <c r="B13" s="11">
        <v>1000</v>
      </c>
      <c r="C13" s="12"/>
      <c r="D13" s="12"/>
      <c r="E13" s="12"/>
      <c r="F13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IV16384"/>
    </sheetView>
  </sheetViews>
  <sheetFormatPr defaultColWidth="9.140625" defaultRowHeight="12.75"/>
  <cols>
    <col min="1" max="1" width="21.57421875" style="0" customWidth="1"/>
    <col min="2" max="2" width="11.00390625" style="0" customWidth="1"/>
    <col min="3" max="4" width="13.421875" style="0" bestFit="1" customWidth="1"/>
    <col min="5" max="5" width="13.421875" style="0" customWidth="1"/>
    <col min="6" max="6" width="16.421875" style="0" customWidth="1"/>
    <col min="7" max="7" width="19.421875" style="0" customWidth="1"/>
    <col min="9" max="9" width="16.140625" style="0" bestFit="1" customWidth="1"/>
    <col min="11" max="11" width="6.00390625" style="0" customWidth="1"/>
    <col min="12" max="12" width="5.7109375" style="0" bestFit="1" customWidth="1"/>
    <col min="13" max="15" width="5.8515625" style="0" bestFit="1" customWidth="1"/>
    <col min="16" max="17" width="5.7109375" style="0" bestFit="1" customWidth="1"/>
  </cols>
  <sheetData>
    <row r="1" spans="1:6" s="14" customFormat="1" ht="24">
      <c r="A1" s="3" t="s">
        <v>4</v>
      </c>
      <c r="B1" s="3" t="s">
        <v>5</v>
      </c>
      <c r="C1" s="3" t="s">
        <v>1</v>
      </c>
      <c r="D1" s="3" t="s">
        <v>6</v>
      </c>
      <c r="E1" s="3" t="s">
        <v>9</v>
      </c>
      <c r="F1" s="3" t="s">
        <v>10</v>
      </c>
    </row>
    <row r="2" spans="1:7" ht="12.75">
      <c r="A2" s="4">
        <v>0</v>
      </c>
      <c r="B2" s="5">
        <v>0</v>
      </c>
      <c r="C2" s="6">
        <f>BINOMDIST(A2,10,0.7,0)</f>
        <v>5.904900000000006E-06</v>
      </c>
      <c r="D2" s="7">
        <f>ROUND(C2*1000,0)</f>
        <v>0</v>
      </c>
      <c r="E2" s="7">
        <f>B2-D2</f>
        <v>0</v>
      </c>
      <c r="F2" s="8" t="s">
        <v>7</v>
      </c>
      <c r="G2" s="7"/>
    </row>
    <row r="3" spans="1:7" ht="12.75">
      <c r="A3" s="4">
        <v>1</v>
      </c>
      <c r="B3" s="5">
        <v>0</v>
      </c>
      <c r="C3" s="6">
        <f aca="true" t="shared" si="0" ref="C3:C12">BINOMDIST(A3,10,0.7,0)</f>
        <v>0.00013778100000000012</v>
      </c>
      <c r="D3" s="7">
        <f aca="true" t="shared" si="1" ref="D3:D12">ROUND(C3*1000,0)</f>
        <v>0</v>
      </c>
      <c r="E3" s="7">
        <f aca="true" t="shared" si="2" ref="E3:E12">B3-D3</f>
        <v>0</v>
      </c>
      <c r="F3" s="8" t="s">
        <v>7</v>
      </c>
      <c r="G3" s="7"/>
    </row>
    <row r="4" spans="1:7" ht="12.75">
      <c r="A4" s="4">
        <v>2</v>
      </c>
      <c r="B4" s="5">
        <v>1</v>
      </c>
      <c r="C4" s="6">
        <f t="shared" si="0"/>
        <v>0.0014467005000000008</v>
      </c>
      <c r="D4" s="7">
        <f t="shared" si="1"/>
        <v>1</v>
      </c>
      <c r="E4" s="7">
        <f t="shared" si="2"/>
        <v>0</v>
      </c>
      <c r="F4" s="8">
        <f>(E4*E4)/D4</f>
        <v>0</v>
      </c>
      <c r="G4" s="7"/>
    </row>
    <row r="5" spans="1:7" ht="12.75">
      <c r="A5" s="4">
        <v>3</v>
      </c>
      <c r="B5" s="5">
        <v>6</v>
      </c>
      <c r="C5" s="6">
        <f t="shared" si="0"/>
        <v>0.009001692000000004</v>
      </c>
      <c r="D5" s="7">
        <f t="shared" si="1"/>
        <v>9</v>
      </c>
      <c r="E5" s="7">
        <f t="shared" si="2"/>
        <v>-3</v>
      </c>
      <c r="F5" s="8">
        <f aca="true" t="shared" si="3" ref="F5:F12">(E5*E5)/D5</f>
        <v>1</v>
      </c>
      <c r="G5" s="7"/>
    </row>
    <row r="6" spans="1:7" ht="12.75">
      <c r="A6" s="4">
        <v>4</v>
      </c>
      <c r="B6" s="5">
        <v>33</v>
      </c>
      <c r="C6" s="6">
        <f t="shared" si="0"/>
        <v>0.036756909000000004</v>
      </c>
      <c r="D6" s="7">
        <f t="shared" si="1"/>
        <v>37</v>
      </c>
      <c r="E6" s="7">
        <f t="shared" si="2"/>
        <v>-4</v>
      </c>
      <c r="F6" s="8">
        <f t="shared" si="3"/>
        <v>0.43243243243243246</v>
      </c>
      <c r="G6" s="7"/>
    </row>
    <row r="7" spans="1:7" ht="12.75">
      <c r="A7" s="4">
        <v>5</v>
      </c>
      <c r="B7" s="5">
        <v>116</v>
      </c>
      <c r="C7" s="6">
        <f t="shared" si="0"/>
        <v>0.10291934520000001</v>
      </c>
      <c r="D7" s="7">
        <f t="shared" si="1"/>
        <v>103</v>
      </c>
      <c r="E7" s="7">
        <f t="shared" si="2"/>
        <v>13</v>
      </c>
      <c r="F7" s="8">
        <f t="shared" si="3"/>
        <v>1.6407766990291262</v>
      </c>
      <c r="G7" s="7"/>
    </row>
    <row r="8" spans="1:7" ht="12.75">
      <c r="A8" s="4">
        <v>6</v>
      </c>
      <c r="B8" s="5">
        <v>213</v>
      </c>
      <c r="C8" s="6">
        <f t="shared" si="0"/>
        <v>0.20012094899999996</v>
      </c>
      <c r="D8" s="7">
        <f t="shared" si="1"/>
        <v>200</v>
      </c>
      <c r="E8" s="7">
        <f t="shared" si="2"/>
        <v>13</v>
      </c>
      <c r="F8" s="8">
        <f t="shared" si="3"/>
        <v>0.845</v>
      </c>
      <c r="G8" s="7"/>
    </row>
    <row r="9" spans="1:7" ht="12.75">
      <c r="A9" s="4">
        <v>7</v>
      </c>
      <c r="B9" s="5">
        <v>275</v>
      </c>
      <c r="C9" s="6">
        <f t="shared" si="0"/>
        <v>0.26682793199999993</v>
      </c>
      <c r="D9" s="7">
        <f t="shared" si="1"/>
        <v>267</v>
      </c>
      <c r="E9" s="7">
        <f t="shared" si="2"/>
        <v>8</v>
      </c>
      <c r="F9" s="8">
        <f t="shared" si="3"/>
        <v>0.2397003745318352</v>
      </c>
      <c r="G9" s="7"/>
    </row>
    <row r="10" spans="1:7" ht="12.75">
      <c r="A10" s="4">
        <v>8</v>
      </c>
      <c r="B10" s="5">
        <v>216</v>
      </c>
      <c r="C10" s="6">
        <f t="shared" si="0"/>
        <v>0.2334744404999999</v>
      </c>
      <c r="D10" s="7">
        <f t="shared" si="1"/>
        <v>233</v>
      </c>
      <c r="E10" s="7">
        <f t="shared" si="2"/>
        <v>-17</v>
      </c>
      <c r="F10" s="8">
        <f t="shared" si="3"/>
        <v>1.240343347639485</v>
      </c>
      <c r="G10" s="7"/>
    </row>
    <row r="11" spans="1:7" ht="12.75">
      <c r="A11" s="4">
        <v>9</v>
      </c>
      <c r="B11" s="5">
        <v>119</v>
      </c>
      <c r="C11" s="6">
        <f t="shared" si="0"/>
        <v>0.12106082099999993</v>
      </c>
      <c r="D11" s="7">
        <f t="shared" si="1"/>
        <v>121</v>
      </c>
      <c r="E11" s="7">
        <f t="shared" si="2"/>
        <v>-2</v>
      </c>
      <c r="F11" s="8">
        <f t="shared" si="3"/>
        <v>0.03305785123966942</v>
      </c>
      <c r="G11" s="7"/>
    </row>
    <row r="12" spans="1:7" ht="12.75">
      <c r="A12" s="9">
        <v>10</v>
      </c>
      <c r="B12" s="10">
        <v>21</v>
      </c>
      <c r="C12" s="6">
        <f t="shared" si="0"/>
        <v>0.02824752489999998</v>
      </c>
      <c r="D12" s="7">
        <f t="shared" si="1"/>
        <v>28</v>
      </c>
      <c r="E12" s="7">
        <f t="shared" si="2"/>
        <v>-7</v>
      </c>
      <c r="F12" s="8">
        <f t="shared" si="3"/>
        <v>1.75</v>
      </c>
      <c r="G12" s="7"/>
    </row>
    <row r="13" spans="1:7" ht="12.75">
      <c r="A13" s="11" t="s">
        <v>8</v>
      </c>
      <c r="B13" s="11">
        <v>1000</v>
      </c>
      <c r="C13" s="12"/>
      <c r="D13" s="12"/>
      <c r="E13" s="12"/>
      <c r="F13" s="13">
        <f>SUM(F4:F12)</f>
        <v>7.181310704872547</v>
      </c>
      <c r="G13" s="15" t="s">
        <v>11</v>
      </c>
    </row>
    <row r="14" spans="6:7" ht="12.75">
      <c r="F14" s="16">
        <v>0.003472222222222222</v>
      </c>
      <c r="G14" s="15" t="s">
        <v>12</v>
      </c>
    </row>
    <row r="15" spans="6:7" ht="12.75">
      <c r="F15">
        <f>11-1</f>
        <v>10</v>
      </c>
      <c r="G15" s="15" t="s">
        <v>13</v>
      </c>
    </row>
    <row r="16" spans="6:7" ht="12.75">
      <c r="F16">
        <f>CHIINV(F14,F15)</f>
        <v>26.206450338601243</v>
      </c>
      <c r="G16" s="15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Margherita Pasini</dc:creator>
  <cp:keywords/>
  <dc:description/>
  <cp:lastModifiedBy>Margherita Pasini</cp:lastModifiedBy>
  <dcterms:created xsi:type="dcterms:W3CDTF">2005-05-24T08:55:56Z</dcterms:created>
  <dcterms:modified xsi:type="dcterms:W3CDTF">2005-05-24T09:09:59Z</dcterms:modified>
  <cp:category/>
  <cp:version/>
  <cp:contentType/>
  <cp:contentStatus/>
</cp:coreProperties>
</file>